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8505" activeTab="0"/>
  </bookViews>
  <sheets>
    <sheet name="JOB COSTS" sheetId="1" r:id="rId1"/>
  </sheets>
  <definedNames/>
  <calcPr fullCalcOnLoad="1"/>
</workbook>
</file>

<file path=xl/sharedStrings.xml><?xml version="1.0" encoding="utf-8"?>
<sst xmlns="http://schemas.openxmlformats.org/spreadsheetml/2006/main" count="55" uniqueCount="44">
  <si>
    <t>Slab Area</t>
  </si>
  <si>
    <t>Conc Mpa</t>
  </si>
  <si>
    <t>Traditional (Mesh / Concrete)</t>
  </si>
  <si>
    <t>Dramix (Fibre / Concrete)</t>
  </si>
  <si>
    <t>$</t>
  </si>
  <si>
    <t>Slab Thickness</t>
  </si>
  <si>
    <t>Volume</t>
  </si>
  <si>
    <t>$/cbm Conc</t>
  </si>
  <si>
    <t>ITEM</t>
  </si>
  <si>
    <t>Mesh / Chairs / Labour</t>
  </si>
  <si>
    <t>Pump</t>
  </si>
  <si>
    <t>Mpa</t>
  </si>
  <si>
    <t>mm</t>
  </si>
  <si>
    <t>cbm</t>
  </si>
  <si>
    <t>Concrete Cost</t>
  </si>
  <si>
    <t>$/sqm for Conc</t>
  </si>
  <si>
    <t>Fibres</t>
  </si>
  <si>
    <t>$/kg fibre</t>
  </si>
  <si>
    <t>Handling</t>
  </si>
  <si>
    <t>Conc / Mesh Cost per Sqm</t>
  </si>
  <si>
    <t>$/sqm</t>
  </si>
  <si>
    <t>Conc / Fibre Cost per sqm</t>
  </si>
  <si>
    <t>per sqm</t>
  </si>
  <si>
    <t>Saving per sqm</t>
  </si>
  <si>
    <t>Saving on Job</t>
  </si>
  <si>
    <t>DRAMIX COST COMPARISON</t>
  </si>
  <si>
    <t>per cbm</t>
  </si>
  <si>
    <t>Mesh / Chairs / Labour /Waste **</t>
  </si>
  <si>
    <t>Pump ***</t>
  </si>
  <si>
    <t>** Waste includes cutting of mesh and unused mesh &amp; Laps</t>
  </si>
  <si>
    <t>cover</t>
  </si>
  <si>
    <t>$ per sheet</t>
  </si>
  <si>
    <t>$/m2</t>
  </si>
  <si>
    <t>Chairs</t>
  </si>
  <si>
    <t>Labour</t>
  </si>
  <si>
    <t>Waste</t>
  </si>
  <si>
    <t>Mesh SL82</t>
  </si>
  <si>
    <t>Percentage Savings</t>
  </si>
  <si>
    <t>Notes:</t>
  </si>
  <si>
    <t>*** Fibre slabs rarely require a pump, the mix can be placed from the chute of the mixer. If this method of placement is adopted removal of pump charge would apply.</t>
  </si>
  <si>
    <t xml:space="preserve">Prices are indicative and in no way should be used for tender or pricing purposes. </t>
  </si>
  <si>
    <t>The information enclosed is to be used as a guide only and all costing must be carried out to verify prices.</t>
  </si>
  <si>
    <t>Dosage</t>
  </si>
  <si>
    <t xml:space="preserve"> in Kgs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</si>
</sst>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2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0" xfId="0" applyFill="1" applyBorder="1" applyAlignment="1" applyProtection="1">
      <alignment/>
      <protection locked="0"/>
    </xf>
    <xf numFmtId="0" fontId="4" fillId="0" borderId="1" xfId="0" applyFont="1" applyBorder="1" applyAlignment="1">
      <alignment/>
    </xf>
    <xf numFmtId="0" fontId="4" fillId="2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43" fontId="0" fillId="0" borderId="0" xfId="0" applyNumberFormat="1" applyBorder="1" applyAlignment="1">
      <alignment/>
    </xf>
    <xf numFmtId="43" fontId="0" fillId="2" borderId="0" xfId="0" applyNumberFormat="1" applyFill="1" applyBorder="1" applyAlignment="1">
      <alignment/>
    </xf>
    <xf numFmtId="44" fontId="0" fillId="3" borderId="0" xfId="17" applyFill="1" applyBorder="1" applyAlignment="1" applyProtection="1">
      <alignment/>
      <protection locked="0"/>
    </xf>
    <xf numFmtId="0" fontId="3" fillId="2" borderId="0" xfId="0" applyFont="1" applyFill="1" applyBorder="1" applyAlignment="1">
      <alignment/>
    </xf>
    <xf numFmtId="44" fontId="3" fillId="2" borderId="0" xfId="17" applyFont="1" applyFill="1" applyBorder="1" applyAlignment="1">
      <alignment/>
    </xf>
    <xf numFmtId="44" fontId="0" fillId="0" borderId="0" xfId="17" applyBorder="1" applyAlignment="1">
      <alignment/>
    </xf>
    <xf numFmtId="0" fontId="0" fillId="3" borderId="2" xfId="0" applyFill="1" applyBorder="1" applyAlignment="1" applyProtection="1">
      <alignment/>
      <protection locked="0"/>
    </xf>
    <xf numFmtId="44" fontId="0" fillId="2" borderId="0" xfId="17" applyFill="1" applyBorder="1" applyAlignment="1">
      <alignment/>
    </xf>
    <xf numFmtId="0" fontId="4" fillId="0" borderId="0" xfId="0" applyFont="1" applyBorder="1" applyAlignment="1">
      <alignment/>
    </xf>
    <xf numFmtId="44" fontId="4" fillId="0" borderId="0" xfId="0" applyNumberFormat="1" applyFont="1" applyBorder="1" applyAlignment="1">
      <alignment/>
    </xf>
    <xf numFmtId="44" fontId="3" fillId="2" borderId="0" xfId="0" applyNumberFormat="1" applyFont="1" applyFill="1" applyBorder="1" applyAlignment="1">
      <alignment/>
    </xf>
    <xf numFmtId="44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44" fontId="6" fillId="4" borderId="0" xfId="17" applyFont="1" applyFill="1" applyBorder="1" applyAlignment="1">
      <alignment/>
    </xf>
    <xf numFmtId="44" fontId="6" fillId="4" borderId="0" xfId="17" applyFont="1" applyFill="1" applyBorder="1" applyAlignment="1">
      <alignment horizontal="left"/>
    </xf>
    <xf numFmtId="9" fontId="6" fillId="4" borderId="0" xfId="21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Alignment="1">
      <alignment/>
    </xf>
    <xf numFmtId="165" fontId="0" fillId="3" borderId="0" xfId="15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4" fontId="6" fillId="4" borderId="0" xfId="17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0</xdr:row>
      <xdr:rowOff>0</xdr:rowOff>
    </xdr:from>
    <xdr:to>
      <xdr:col>10</xdr:col>
      <xdr:colOff>466725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0"/>
          <a:ext cx="25050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L42"/>
  <sheetViews>
    <sheetView showGridLines="0" tabSelected="1" workbookViewId="0" topLeftCell="A1">
      <selection activeCell="B9" sqref="B9"/>
    </sheetView>
  </sheetViews>
  <sheetFormatPr defaultColWidth="9.140625" defaultRowHeight="12.75"/>
  <cols>
    <col min="1" max="1" width="30.7109375" style="0" customWidth="1"/>
    <col min="2" max="2" width="22.7109375" style="0" customWidth="1"/>
    <col min="3" max="3" width="17.7109375" style="0" customWidth="1"/>
    <col min="4" max="4" width="9.28125" style="0" bestFit="1" customWidth="1"/>
    <col min="5" max="5" width="5.7109375" style="0" customWidth="1"/>
    <col min="6" max="6" width="22.28125" style="0" bestFit="1" customWidth="1"/>
    <col min="8" max="8" width="12.8515625" style="0" bestFit="1" customWidth="1"/>
    <col min="10" max="10" width="7.28125" style="0" bestFit="1" customWidth="1"/>
    <col min="11" max="11" width="8.57421875" style="0" bestFit="1" customWidth="1"/>
    <col min="12" max="12" width="8.140625" style="0" hidden="1" customWidth="1"/>
  </cols>
  <sheetData>
    <row r="7" ht="13.5" thickBot="1"/>
    <row r="8" spans="1:11" ht="13.5" thickTop="1">
      <c r="A8" s="33" t="s">
        <v>25</v>
      </c>
      <c r="B8" s="34"/>
      <c r="C8" s="34"/>
      <c r="D8" s="34"/>
      <c r="E8" s="34"/>
      <c r="F8" s="34"/>
      <c r="G8" s="34"/>
      <c r="H8" s="34"/>
      <c r="I8" s="34"/>
      <c r="J8" s="34"/>
      <c r="K8" s="35"/>
    </row>
    <row r="9" spans="1:11" ht="12.75">
      <c r="A9" s="1" t="s">
        <v>0</v>
      </c>
      <c r="B9" s="30">
        <v>7000</v>
      </c>
      <c r="C9" s="2"/>
      <c r="D9" s="2"/>
      <c r="E9" s="2"/>
      <c r="F9" s="3"/>
      <c r="G9" s="3"/>
      <c r="H9" s="3"/>
      <c r="I9" s="3"/>
      <c r="J9" s="3"/>
      <c r="K9" s="4"/>
    </row>
    <row r="10" spans="1:11" ht="12.75">
      <c r="A10" s="1" t="s">
        <v>1</v>
      </c>
      <c r="B10" s="5">
        <v>32</v>
      </c>
      <c r="C10" s="2" t="s">
        <v>11</v>
      </c>
      <c r="D10" s="2"/>
      <c r="E10" s="2"/>
      <c r="F10" s="3"/>
      <c r="G10" s="3"/>
      <c r="H10" s="3"/>
      <c r="I10" s="3"/>
      <c r="J10" s="3"/>
      <c r="K10" s="4"/>
    </row>
    <row r="11" spans="1:11" ht="12.75">
      <c r="A11" s="6" t="s">
        <v>2</v>
      </c>
      <c r="B11" s="2"/>
      <c r="C11" s="2"/>
      <c r="D11" s="2"/>
      <c r="E11" s="2"/>
      <c r="F11" s="7" t="s">
        <v>3</v>
      </c>
      <c r="G11" s="3"/>
      <c r="H11" s="3"/>
      <c r="I11" s="3"/>
      <c r="J11" s="3"/>
      <c r="K11" s="4"/>
    </row>
    <row r="12" spans="1:11" ht="12.75">
      <c r="A12" s="1" t="s">
        <v>8</v>
      </c>
      <c r="B12" s="2"/>
      <c r="C12" s="8" t="s">
        <v>4</v>
      </c>
      <c r="D12" s="8"/>
      <c r="E12" s="2"/>
      <c r="F12" s="3" t="s">
        <v>8</v>
      </c>
      <c r="G12" s="3"/>
      <c r="H12" s="9" t="s">
        <v>4</v>
      </c>
      <c r="I12" s="3"/>
      <c r="J12" s="3"/>
      <c r="K12" s="4"/>
    </row>
    <row r="13" spans="1:11" ht="12.75">
      <c r="A13" s="1" t="s">
        <v>5</v>
      </c>
      <c r="B13" s="2"/>
      <c r="C13" s="5">
        <v>150</v>
      </c>
      <c r="D13" s="2" t="s">
        <v>12</v>
      </c>
      <c r="E13" s="2"/>
      <c r="F13" s="3" t="s">
        <v>5</v>
      </c>
      <c r="G13" s="3"/>
      <c r="H13" s="5">
        <v>140</v>
      </c>
      <c r="I13" s="3" t="s">
        <v>12</v>
      </c>
      <c r="J13" s="3"/>
      <c r="K13" s="4"/>
    </row>
    <row r="14" spans="1:11" ht="12.75">
      <c r="A14" s="1" t="s">
        <v>6</v>
      </c>
      <c r="B14" s="2"/>
      <c r="C14" s="10">
        <f>B9*C13/1000</f>
        <v>1050</v>
      </c>
      <c r="D14" s="2" t="s">
        <v>13</v>
      </c>
      <c r="E14" s="2"/>
      <c r="F14" s="3" t="s">
        <v>6</v>
      </c>
      <c r="G14" s="3"/>
      <c r="H14" s="11">
        <f>B9*H13/1000</f>
        <v>980</v>
      </c>
      <c r="I14" s="3" t="s">
        <v>13</v>
      </c>
      <c r="J14" s="3" t="s">
        <v>42</v>
      </c>
      <c r="K14" s="4"/>
    </row>
    <row r="15" spans="1:12" ht="12.75">
      <c r="A15" s="1" t="s">
        <v>7</v>
      </c>
      <c r="B15" s="2"/>
      <c r="C15" s="12">
        <v>180</v>
      </c>
      <c r="D15" s="2"/>
      <c r="E15" s="2"/>
      <c r="F15" s="13" t="s">
        <v>7</v>
      </c>
      <c r="G15" s="13"/>
      <c r="H15" s="14">
        <f>C15</f>
        <v>180</v>
      </c>
      <c r="I15" s="3"/>
      <c r="J15" s="3" t="s">
        <v>43</v>
      </c>
      <c r="K15" s="4" t="s">
        <v>17</v>
      </c>
      <c r="L15" t="s">
        <v>18</v>
      </c>
    </row>
    <row r="16" spans="1:12" ht="12.75">
      <c r="A16" s="1" t="s">
        <v>14</v>
      </c>
      <c r="B16" s="2"/>
      <c r="C16" s="15">
        <f>C14*C15</f>
        <v>189000</v>
      </c>
      <c r="D16" s="2"/>
      <c r="E16" s="2"/>
      <c r="F16" s="13" t="s">
        <v>16</v>
      </c>
      <c r="G16" s="13"/>
      <c r="H16" s="14">
        <f>(J16*K16)+L16</f>
        <v>65</v>
      </c>
      <c r="I16" s="3" t="s">
        <v>26</v>
      </c>
      <c r="J16" s="5">
        <v>20</v>
      </c>
      <c r="K16" s="16">
        <v>3.25</v>
      </c>
      <c r="L16">
        <v>0</v>
      </c>
    </row>
    <row r="17" spans="1:11" ht="12.75">
      <c r="A17" s="1" t="s">
        <v>15</v>
      </c>
      <c r="B17" s="2"/>
      <c r="C17" s="15">
        <f>C16/B9</f>
        <v>27</v>
      </c>
      <c r="D17" s="2"/>
      <c r="E17" s="2"/>
      <c r="F17" s="3"/>
      <c r="G17" s="3"/>
      <c r="H17" s="14">
        <f>SUM(H15:H16)</f>
        <v>245</v>
      </c>
      <c r="I17" s="3" t="s">
        <v>26</v>
      </c>
      <c r="J17" s="3"/>
      <c r="K17" s="4"/>
    </row>
    <row r="18" spans="1:11" ht="12.75">
      <c r="A18" s="1" t="s">
        <v>27</v>
      </c>
      <c r="B18" s="2"/>
      <c r="C18" s="15">
        <f>D27</f>
        <v>11.5</v>
      </c>
      <c r="D18" s="2" t="s">
        <v>20</v>
      </c>
      <c r="E18" s="2"/>
      <c r="F18" s="3" t="s">
        <v>14</v>
      </c>
      <c r="G18" s="3"/>
      <c r="H18" s="17">
        <f>H14*H17</f>
        <v>240100</v>
      </c>
      <c r="I18" s="3"/>
      <c r="J18" s="3"/>
      <c r="K18" s="4"/>
    </row>
    <row r="19" spans="1:11" ht="12.75">
      <c r="A19" s="1" t="s">
        <v>10</v>
      </c>
      <c r="B19" s="2"/>
      <c r="C19" s="15">
        <v>1.5</v>
      </c>
      <c r="D19" s="2" t="s">
        <v>20</v>
      </c>
      <c r="E19" s="2"/>
      <c r="F19" s="3" t="s">
        <v>15</v>
      </c>
      <c r="G19" s="3"/>
      <c r="H19" s="17">
        <f>H18/B9</f>
        <v>34.3</v>
      </c>
      <c r="I19" s="3"/>
      <c r="J19" s="3"/>
      <c r="K19" s="4"/>
    </row>
    <row r="20" spans="1:11" ht="12.75">
      <c r="A20" s="6" t="s">
        <v>19</v>
      </c>
      <c r="B20" s="18"/>
      <c r="C20" s="19">
        <f>SUM(C17:C19)</f>
        <v>40</v>
      </c>
      <c r="D20" s="2"/>
      <c r="E20" s="2"/>
      <c r="F20" s="3" t="s">
        <v>9</v>
      </c>
      <c r="G20" s="3"/>
      <c r="H20" s="17">
        <v>0</v>
      </c>
      <c r="I20" s="3"/>
      <c r="J20" s="3"/>
      <c r="K20" s="4"/>
    </row>
    <row r="21" spans="1:11" ht="12.75">
      <c r="A21" s="1"/>
      <c r="B21" s="2"/>
      <c r="C21" s="2"/>
      <c r="D21" s="2"/>
      <c r="E21" s="2"/>
      <c r="F21" s="3" t="s">
        <v>28</v>
      </c>
      <c r="G21" s="3"/>
      <c r="H21" s="12">
        <v>0</v>
      </c>
      <c r="I21" s="3"/>
      <c r="J21" s="3"/>
      <c r="K21" s="4"/>
    </row>
    <row r="22" spans="1:11" ht="12.75">
      <c r="A22" s="1"/>
      <c r="B22" s="2" t="s">
        <v>31</v>
      </c>
      <c r="C22" s="2" t="s">
        <v>30</v>
      </c>
      <c r="D22" s="2" t="s">
        <v>32</v>
      </c>
      <c r="E22" s="2"/>
      <c r="F22" s="13" t="s">
        <v>21</v>
      </c>
      <c r="G22" s="13"/>
      <c r="H22" s="20">
        <f>SUM(H19:H21)</f>
        <v>34.3</v>
      </c>
      <c r="I22" s="3"/>
      <c r="J22" s="3"/>
      <c r="K22" s="4"/>
    </row>
    <row r="23" spans="1:11" ht="12.75">
      <c r="A23" s="1" t="s">
        <v>36</v>
      </c>
      <c r="B23" s="12">
        <v>90</v>
      </c>
      <c r="C23" s="2">
        <v>12</v>
      </c>
      <c r="D23" s="15">
        <f>B23/C23</f>
        <v>7.5</v>
      </c>
      <c r="E23" s="2"/>
      <c r="F23" s="3"/>
      <c r="G23" s="3"/>
      <c r="H23" s="3"/>
      <c r="I23" s="3"/>
      <c r="J23" s="3"/>
      <c r="K23" s="4"/>
    </row>
    <row r="24" spans="1:11" ht="12.75">
      <c r="A24" s="1" t="s">
        <v>33</v>
      </c>
      <c r="B24" s="12">
        <v>12</v>
      </c>
      <c r="C24" s="2">
        <v>12</v>
      </c>
      <c r="D24" s="15">
        <f>B24/C24</f>
        <v>1</v>
      </c>
      <c r="E24" s="2"/>
      <c r="F24" s="3"/>
      <c r="G24" s="3"/>
      <c r="H24" s="3"/>
      <c r="I24" s="3"/>
      <c r="J24" s="3"/>
      <c r="K24" s="4"/>
    </row>
    <row r="25" spans="1:11" ht="12.75">
      <c r="A25" s="1" t="s">
        <v>34</v>
      </c>
      <c r="B25" s="12">
        <v>3</v>
      </c>
      <c r="C25" s="2">
        <v>1</v>
      </c>
      <c r="D25" s="15">
        <f>B25*C25</f>
        <v>3</v>
      </c>
      <c r="E25" s="2"/>
      <c r="F25" s="3"/>
      <c r="G25" s="3"/>
      <c r="H25" s="3"/>
      <c r="I25" s="3"/>
      <c r="J25" s="3"/>
      <c r="K25" s="4"/>
    </row>
    <row r="26" spans="1:11" ht="12.75">
      <c r="A26" s="1" t="s">
        <v>35</v>
      </c>
      <c r="B26" s="12">
        <v>0</v>
      </c>
      <c r="C26" s="2">
        <v>1</v>
      </c>
      <c r="D26" s="15">
        <f>B26*C26</f>
        <v>0</v>
      </c>
      <c r="E26" s="2"/>
      <c r="F26" s="3"/>
      <c r="G26" s="3"/>
      <c r="H26" s="3"/>
      <c r="I26" s="3"/>
      <c r="J26" s="3"/>
      <c r="K26" s="4"/>
    </row>
    <row r="27" spans="1:11" ht="12.75">
      <c r="A27" s="1"/>
      <c r="B27" s="2"/>
      <c r="C27" s="2"/>
      <c r="D27" s="21">
        <f>SUM(D23:D26)</f>
        <v>11.5</v>
      </c>
      <c r="E27" s="2"/>
      <c r="F27" s="2"/>
      <c r="G27" s="2"/>
      <c r="H27" s="2"/>
      <c r="I27" s="2"/>
      <c r="J27" s="2"/>
      <c r="K27" s="22"/>
    </row>
    <row r="28" spans="1:11" ht="12.75">
      <c r="A28" s="1"/>
      <c r="B28" s="2"/>
      <c r="C28" s="2"/>
      <c r="D28" s="2"/>
      <c r="E28" s="2"/>
      <c r="G28" s="2"/>
      <c r="H28" s="2"/>
      <c r="I28" s="2"/>
      <c r="J28" s="2"/>
      <c r="K28" s="22"/>
    </row>
    <row r="29" spans="1:11" ht="12.75">
      <c r="A29" s="1"/>
      <c r="B29" s="2"/>
      <c r="C29" s="2"/>
      <c r="D29" s="2"/>
      <c r="E29" s="2"/>
      <c r="F29" s="2"/>
      <c r="G29" s="2"/>
      <c r="H29" s="2"/>
      <c r="I29" s="2"/>
      <c r="J29" s="2"/>
      <c r="K29" s="22"/>
    </row>
    <row r="30" spans="1:11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2"/>
    </row>
    <row r="31" spans="1:11" ht="12.75">
      <c r="A31" s="1"/>
      <c r="B31" s="2"/>
      <c r="C31" s="2"/>
      <c r="D31" s="2"/>
      <c r="E31" s="2"/>
      <c r="F31" s="2"/>
      <c r="G31" s="2"/>
      <c r="H31" s="2"/>
      <c r="I31" s="2"/>
      <c r="J31" s="2"/>
      <c r="K31" s="22"/>
    </row>
    <row r="32" spans="1:11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2"/>
    </row>
    <row r="33" spans="1:11" ht="12.75">
      <c r="A33" s="1"/>
      <c r="B33" s="2" t="s">
        <v>23</v>
      </c>
      <c r="C33" s="21">
        <f>C20-H22</f>
        <v>5.700000000000003</v>
      </c>
      <c r="D33" s="2" t="s">
        <v>22</v>
      </c>
      <c r="E33" s="2"/>
      <c r="F33" s="2"/>
      <c r="G33" s="2"/>
      <c r="H33" s="2"/>
      <c r="I33" s="2"/>
      <c r="J33" s="2"/>
      <c r="K33" s="22"/>
    </row>
    <row r="34" spans="1:11" ht="26.25">
      <c r="A34" s="1"/>
      <c r="B34" s="24" t="s">
        <v>24</v>
      </c>
      <c r="C34" s="24"/>
      <c r="D34" s="36">
        <f>B9*C33</f>
        <v>39900.00000000002</v>
      </c>
      <c r="E34" s="36"/>
      <c r="F34" s="36"/>
      <c r="G34" s="2"/>
      <c r="H34" s="2"/>
      <c r="I34" s="2"/>
      <c r="J34" s="2"/>
      <c r="K34" s="22"/>
    </row>
    <row r="35" spans="1:11" ht="26.25">
      <c r="A35" s="1"/>
      <c r="B35" s="24" t="s">
        <v>37</v>
      </c>
      <c r="C35" s="23"/>
      <c r="D35" s="25">
        <f>(C20-H22)/C20</f>
        <v>0.14250000000000007</v>
      </c>
      <c r="E35" s="2"/>
      <c r="F35" s="2"/>
      <c r="G35" s="2"/>
      <c r="H35" s="2"/>
      <c r="I35" s="2"/>
      <c r="J35" s="2"/>
      <c r="K35" s="22"/>
    </row>
    <row r="36" spans="1:11" ht="13.5" thickBo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8"/>
    </row>
    <row r="37" ht="13.5" thickTop="1"/>
    <row r="38" ht="12.75">
      <c r="A38" s="29" t="s">
        <v>38</v>
      </c>
    </row>
    <row r="39" ht="12.75">
      <c r="A39" t="s">
        <v>29</v>
      </c>
    </row>
    <row r="40" ht="12.75">
      <c r="A40" s="2" t="s">
        <v>39</v>
      </c>
    </row>
    <row r="41" spans="1:11" ht="12.75" customHeight="1">
      <c r="A41" s="32" t="s">
        <v>40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ht="12.75">
      <c r="A42" s="31" t="s">
        <v>41</v>
      </c>
    </row>
  </sheetData>
  <sheetProtection password="9262" sheet="1" objects="1" scenarios="1"/>
  <mergeCells count="3">
    <mergeCell ref="A41:K41"/>
    <mergeCell ref="A8:K8"/>
    <mergeCell ref="D34:F34"/>
  </mergeCells>
  <printOptions/>
  <pageMargins left="0.7480314960629921" right="0.7480314960629921" top="0.984251968503937" bottom="0.984251968503937" header="0.2362204724409449" footer="0.5118110236220472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ggoodall</dc:creator>
  <cp:keywords/>
  <dc:description/>
  <cp:lastModifiedBy>Admin</cp:lastModifiedBy>
  <cp:lastPrinted>2008-12-02T02:18:40Z</cp:lastPrinted>
  <dcterms:created xsi:type="dcterms:W3CDTF">2008-02-20T04:11:33Z</dcterms:created>
  <dcterms:modified xsi:type="dcterms:W3CDTF">2008-12-02T07:40:33Z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